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000_農業水利施設等保全高度化事業（田野地区）\05_R7年度\03_工事\05_Ｒ７徳耕　かん排　田野　揚水機製作据付工事\00_当初\ＰＰＩ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7"/>
  <c r="G76"/>
  <c r="G70"/>
  <c r="G69"/>
  <c r="G67"/>
  <c r="G66"/>
  <c r="G62"/>
  <c r="G60"/>
  <c r="G59"/>
  <c r="G56"/>
  <c r="G55"/>
  <c r="G53"/>
  <c r="G50"/>
  <c r="G47"/>
  <c r="G44"/>
  <c r="G43"/>
  <c r="G42"/>
  <c r="G41"/>
  <c r="G38"/>
  <c r="G36"/>
  <c r="G34"/>
  <c r="G32"/>
  <c r="G31"/>
  <c r="G27"/>
  <c r="G23"/>
  <c r="G21"/>
  <c r="G20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<sst xmlns="http://schemas.openxmlformats.org/spreadsheetml/2006/main">
  <si>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</si>
  <si>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</si>
  <si>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</si>
  <si>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</si>
  <si>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</si>
  <si>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かん排　田野　揚水機製作据付工事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</si>
  <si>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</si>
  <si>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</si>
  <si>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</si>
  <si>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</si>
  <si>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</si>
  <si>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</si>
  <si>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</si>
  <si>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</si>
  <si>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</si>
  <si>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</si>
  <si>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用排水機製作工
_x000d_</t>
  </si>
  <si>
    <t>標準用排水機工
_x000d_</t>
  </si>
  <si>
    <t>取水ポンプ
_x000d_着脱式水中ポンプ　φ80　2台</t>
  </si>
  <si>
    <t>取水ポンプ　配管機器
_x000d_</t>
  </si>
  <si>
    <t>主配管
_x000d_80Aおよび200A　各種　10K</t>
  </si>
  <si>
    <t>弁類
_x000d_逆止弁・仕切弁（80A・200A）　10K</t>
  </si>
  <si>
    <t>継手・その他
_x000d_ポンプガイドパイプ・可とう管</t>
  </si>
  <si>
    <t>付帯設備
_x000d_</t>
  </si>
  <si>
    <t>圧力タンク
_x000d_</t>
  </si>
  <si>
    <t>圧力タンク（機器単体費）
_x000d_3.0m3</t>
  </si>
  <si>
    <t>吊上装置
_x000d_</t>
  </si>
  <si>
    <t>吊上装置（制作費）
_x000d_</t>
  </si>
  <si>
    <t>吊上装置（購入品）
_x000d_チェーンブロック・ボルトナット・後施工アンカー</t>
  </si>
  <si>
    <t>吊上装置（塗装費）
_x000d_</t>
  </si>
  <si>
    <t>ポンプ振れ止金具
_x000d_</t>
  </si>
  <si>
    <t>ポンプ振れ止金具（製作費）
_x000d_</t>
  </si>
  <si>
    <t>ポンプ振れ止金具（塗装費）
_x000d_</t>
  </si>
  <si>
    <t>ポンプ揺れ止金具（購入品）
_x000d_ステンレスUバンド　φ80・φ200</t>
  </si>
  <si>
    <t>電気設備
_x000d_</t>
  </si>
  <si>
    <t>引込設備
_x000d_</t>
  </si>
  <si>
    <t>引込開閉器盤
_x000d_</t>
  </si>
  <si>
    <t>制御盤
_x000d_</t>
  </si>
  <si>
    <t>ポンプ操作盤
_x000d_屋外閉鎖鋼板製自立型（800W×1950H×500D）１面</t>
  </si>
  <si>
    <t>計装設備
_x000d_</t>
  </si>
  <si>
    <t>計装設備
_x000d_水位計（防波管・防波管用架台含む）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</si>
  <si>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</si>
  <si>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</si>
  <si>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</si>
  <si>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</si>
  <si>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</si>
  <si>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用排水機据付工
_x000d_</t>
  </si>
  <si>
    <t>輸送費
_x000d_</t>
  </si>
  <si>
    <t>輸送費（用排水機）
_x000d_</t>
  </si>
  <si>
    <t>輸送費（鋼製付属）
_x000d_</t>
  </si>
  <si>
    <t>標準用排水機据付工
_x000d_取水ポンプ</t>
  </si>
  <si>
    <t>標準用排水機据付工
_x000d_</t>
  </si>
  <si>
    <t>標準用排水機据付工（直接経費）
_x000d_</t>
  </si>
  <si>
    <t>用排水機電気設備据付工
_x000d_</t>
  </si>
  <si>
    <t>建柱及び支線設置工
_x000d_</t>
  </si>
  <si>
    <t>接地工
_x000d_</t>
  </si>
  <si>
    <t>基礎工
_x000d_</t>
  </si>
  <si>
    <t>基礎工
_x000d_18-8-40（高炉B） W/C60% 無筋</t>
  </si>
  <si>
    <t>付帯設備据付工
_x000d_</t>
  </si>
  <si>
    <t>圧力タンク据付工
_x000d_</t>
  </si>
  <si>
    <t>吊上装置据付工
_x000d_</t>
  </si>
  <si>
    <t>電気設備工
_x000d_</t>
  </si>
  <si>
    <t>土工
_x000d_</t>
  </si>
  <si>
    <t>管路土工
_x000d_</t>
  </si>
  <si>
    <t>配線工
_x000d_</t>
  </si>
  <si>
    <t>配管工
_x000d_</t>
  </si>
  <si>
    <t>ボックス類取付工
_x000d_300×300×200　N=3個、200×200×150　N=1個</t>
  </si>
  <si>
    <t>試運転調整工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</si>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</sst>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+G11+G41+G74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+G13+G20+G31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+G14+G16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15" t="s">
        <v>19</v>
      </c>
      <c r="D16" s="16"/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3</v>
      </c>
    </row>
    <row r="17" ht="42" customHeight="1">
      <c r="A17" s="22"/>
      <c r="B17" s="23"/>
      <c r="C17" s="23"/>
      <c r="D17" s="24" t="s">
        <v>20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15" t="s">
        <v>23</v>
      </c>
      <c r="C20" s="15"/>
      <c r="D20" s="16"/>
      <c r="E20" s="17" t="s">
        <v>13</v>
      </c>
      <c r="F20" s="18">
        <v>1</v>
      </c>
      <c r="G20" s="19">
        <f>+G21+G23+G27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24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26</v>
      </c>
      <c r="D23" s="16"/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27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30</v>
      </c>
      <c r="D27" s="16"/>
      <c r="E27" s="17" t="s">
        <v>13</v>
      </c>
      <c r="F27" s="18">
        <v>1</v>
      </c>
      <c r="G27" s="19">
        <f>+G28+G29+G30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31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32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34</v>
      </c>
      <c r="C31" s="15"/>
      <c r="D31" s="16"/>
      <c r="E31" s="17" t="s">
        <v>13</v>
      </c>
      <c r="F31" s="18">
        <v>1</v>
      </c>
      <c r="G31" s="19">
        <f>+G32+G34+G36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35</v>
      </c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36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37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38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39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40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41</v>
      </c>
      <c r="B38" s="15"/>
      <c r="C38" s="15"/>
      <c r="D38" s="16"/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/>
    </row>
    <row r="39" ht="42" customHeight="1">
      <c r="A39" s="14" t="s">
        <v>42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43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44</v>
      </c>
      <c r="B41" s="15"/>
      <c r="C41" s="15"/>
      <c r="D41" s="16"/>
      <c r="E41" s="17" t="s">
        <v>13</v>
      </c>
      <c r="F41" s="18">
        <v>1</v>
      </c>
      <c r="G41" s="19">
        <f>+G42+G69</f>
        <v>0</v>
      </c>
      <c r="H41" s="20"/>
      <c r="I41" s="21">
        <v>32</v>
      </c>
      <c r="J41" s="21"/>
    </row>
    <row r="42" ht="42" customHeight="1">
      <c r="A42" s="14" t="s">
        <v>45</v>
      </c>
      <c r="B42" s="15"/>
      <c r="C42" s="15"/>
      <c r="D42" s="16"/>
      <c r="E42" s="17" t="s">
        <v>13</v>
      </c>
      <c r="F42" s="18">
        <v>1</v>
      </c>
      <c r="G42" s="19">
        <f>+G43+G55+G59+G66</f>
        <v>0</v>
      </c>
      <c r="H42" s="20"/>
      <c r="I42" s="21">
        <v>33</v>
      </c>
      <c r="J42" s="21">
        <v>20</v>
      </c>
    </row>
    <row r="43" ht="42" customHeight="1">
      <c r="A43" s="22"/>
      <c r="B43" s="15" t="s">
        <v>46</v>
      </c>
      <c r="C43" s="15"/>
      <c r="D43" s="16"/>
      <c r="E43" s="17" t="s">
        <v>13</v>
      </c>
      <c r="F43" s="18">
        <v>1</v>
      </c>
      <c r="G43" s="19">
        <f>+G44+G47+G50+G53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47</v>
      </c>
      <c r="D44" s="16"/>
      <c r="E44" s="17" t="s">
        <v>13</v>
      </c>
      <c r="F44" s="18">
        <v>1</v>
      </c>
      <c r="G44" s="19">
        <f>+G45+G46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48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49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15" t="s">
        <v>50</v>
      </c>
      <c r="D47" s="16"/>
      <c r="E47" s="17" t="s">
        <v>13</v>
      </c>
      <c r="F47" s="18">
        <v>1</v>
      </c>
      <c r="G47" s="19">
        <f>+G48+G49</f>
        <v>0</v>
      </c>
      <c r="H47" s="20"/>
      <c r="I47" s="21">
        <v>38</v>
      </c>
      <c r="J47" s="21">
        <v>3</v>
      </c>
    </row>
    <row r="48" ht="42" customHeight="1">
      <c r="A48" s="22"/>
      <c r="B48" s="23"/>
      <c r="C48" s="23"/>
      <c r="D48" s="24" t="s">
        <v>51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52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15" t="s">
        <v>53</v>
      </c>
      <c r="D50" s="16"/>
      <c r="E50" s="17" t="s">
        <v>13</v>
      </c>
      <c r="F50" s="18">
        <v>1</v>
      </c>
      <c r="G50" s="19">
        <f>+G51+G52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54</v>
      </c>
      <c r="E51" s="17" t="s">
        <v>13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55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15" t="s">
        <v>56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57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15" t="s">
        <v>58</v>
      </c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</v>
      </c>
    </row>
    <row r="56" ht="42" customHeight="1">
      <c r="A56" s="22"/>
      <c r="B56" s="23"/>
      <c r="C56" s="15" t="s">
        <v>58</v>
      </c>
      <c r="D56" s="16"/>
      <c r="E56" s="17" t="s">
        <v>13</v>
      </c>
      <c r="F56" s="18">
        <v>1</v>
      </c>
      <c r="G56" s="19">
        <f>+G57+G58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59</v>
      </c>
      <c r="E57" s="17" t="s">
        <v>13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60</v>
      </c>
      <c r="E58" s="17" t="s">
        <v>13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22"/>
      <c r="B59" s="15" t="s">
        <v>61</v>
      </c>
      <c r="C59" s="15"/>
      <c r="D59" s="16"/>
      <c r="E59" s="17" t="s">
        <v>13</v>
      </c>
      <c r="F59" s="18">
        <v>1</v>
      </c>
      <c r="G59" s="19">
        <f>+G60+G62</f>
        <v>0</v>
      </c>
      <c r="H59" s="20"/>
      <c r="I59" s="21">
        <v>50</v>
      </c>
      <c r="J59" s="21">
        <v>2</v>
      </c>
    </row>
    <row r="60" ht="42" customHeight="1">
      <c r="A60" s="22"/>
      <c r="B60" s="23"/>
      <c r="C60" s="15" t="s">
        <v>62</v>
      </c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3</v>
      </c>
    </row>
    <row r="61" ht="42" customHeight="1">
      <c r="A61" s="22"/>
      <c r="B61" s="23"/>
      <c r="C61" s="23"/>
      <c r="D61" s="24" t="s">
        <v>63</v>
      </c>
      <c r="E61" s="17" t="s">
        <v>13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15" t="s">
        <v>61</v>
      </c>
      <c r="D62" s="16"/>
      <c r="E62" s="17" t="s">
        <v>13</v>
      </c>
      <c r="F62" s="18">
        <v>1</v>
      </c>
      <c r="G62" s="19">
        <f>+G63+G64+G65</f>
        <v>0</v>
      </c>
      <c r="H62" s="20"/>
      <c r="I62" s="21">
        <v>53</v>
      </c>
      <c r="J62" s="21">
        <v>3</v>
      </c>
    </row>
    <row r="63" ht="42" customHeight="1">
      <c r="A63" s="22"/>
      <c r="B63" s="23"/>
      <c r="C63" s="23"/>
      <c r="D63" s="24" t="s">
        <v>64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65</v>
      </c>
      <c r="E64" s="17" t="s">
        <v>13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66</v>
      </c>
      <c r="E65" s="17" t="s">
        <v>13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22"/>
      <c r="B66" s="15" t="s">
        <v>67</v>
      </c>
      <c r="C66" s="15"/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2</v>
      </c>
    </row>
    <row r="67" ht="42" customHeight="1">
      <c r="A67" s="22"/>
      <c r="B67" s="23"/>
      <c r="C67" s="15" t="s">
        <v>67</v>
      </c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3</v>
      </c>
    </row>
    <row r="68" ht="42" customHeight="1">
      <c r="A68" s="22"/>
      <c r="B68" s="23"/>
      <c r="C68" s="23"/>
      <c r="D68" s="24" t="s">
        <v>67</v>
      </c>
      <c r="E68" s="17" t="s">
        <v>13</v>
      </c>
      <c r="F68" s="18">
        <v>1</v>
      </c>
      <c r="G68" s="25"/>
      <c r="H68" s="20"/>
      <c r="I68" s="21">
        <v>59</v>
      </c>
      <c r="J68" s="21">
        <v>4</v>
      </c>
    </row>
    <row r="69" ht="42" customHeight="1">
      <c r="A69" s="14" t="s">
        <v>68</v>
      </c>
      <c r="B69" s="15"/>
      <c r="C69" s="15"/>
      <c r="D69" s="16"/>
      <c r="E69" s="17" t="s">
        <v>13</v>
      </c>
      <c r="F69" s="18">
        <v>1</v>
      </c>
      <c r="G69" s="19">
        <f>+G70+G72+G73</f>
        <v>0</v>
      </c>
      <c r="H69" s="20"/>
      <c r="I69" s="21">
        <v>60</v>
      </c>
      <c r="J69" s="21"/>
    </row>
    <row r="70" ht="42" customHeight="1">
      <c r="A70" s="14" t="s">
        <v>69</v>
      </c>
      <c r="B70" s="15"/>
      <c r="C70" s="15"/>
      <c r="D70" s="16"/>
      <c r="E70" s="17" t="s">
        <v>13</v>
      </c>
      <c r="F70" s="18">
        <v>1</v>
      </c>
      <c r="G70" s="19">
        <f>+G71</f>
        <v>0</v>
      </c>
      <c r="H70" s="20"/>
      <c r="I70" s="21">
        <v>61</v>
      </c>
      <c r="J70" s="21">
        <v>200</v>
      </c>
    </row>
    <row r="71" ht="42" customHeight="1">
      <c r="A71" s="14" t="s">
        <v>70</v>
      </c>
      <c r="B71" s="15"/>
      <c r="C71" s="15"/>
      <c r="D71" s="16"/>
      <c r="E71" s="17" t="s">
        <v>13</v>
      </c>
      <c r="F71" s="18">
        <v>1</v>
      </c>
      <c r="G71" s="25"/>
      <c r="H71" s="20"/>
      <c r="I71" s="21">
        <v>62</v>
      </c>
      <c r="J71" s="21"/>
    </row>
    <row r="72" ht="42" customHeight="1">
      <c r="A72" s="14" t="s">
        <v>71</v>
      </c>
      <c r="B72" s="15"/>
      <c r="C72" s="15"/>
      <c r="D72" s="16"/>
      <c r="E72" s="17" t="s">
        <v>13</v>
      </c>
      <c r="F72" s="18">
        <v>1</v>
      </c>
      <c r="G72" s="25"/>
      <c r="H72" s="20"/>
      <c r="I72" s="21">
        <v>63</v>
      </c>
      <c r="J72" s="21">
        <v>210</v>
      </c>
    </row>
    <row r="73" ht="42" customHeight="1">
      <c r="A73" s="14" t="s">
        <v>72</v>
      </c>
      <c r="B73" s="15"/>
      <c r="C73" s="15"/>
      <c r="D73" s="16"/>
      <c r="E73" s="17" t="s">
        <v>13</v>
      </c>
      <c r="F73" s="18">
        <v>1</v>
      </c>
      <c r="G73" s="25"/>
      <c r="H73" s="20"/>
      <c r="I73" s="21">
        <v>64</v>
      </c>
      <c r="J73" s="21"/>
    </row>
    <row r="74" ht="42" customHeight="1">
      <c r="A74" s="14" t="s">
        <v>73</v>
      </c>
      <c r="B74" s="15"/>
      <c r="C74" s="15"/>
      <c r="D74" s="16"/>
      <c r="E74" s="17" t="s">
        <v>13</v>
      </c>
      <c r="F74" s="18">
        <v>1</v>
      </c>
      <c r="G74" s="25"/>
      <c r="H74" s="20"/>
      <c r="I74" s="21">
        <v>65</v>
      </c>
      <c r="J74" s="21"/>
    </row>
    <row r="75" ht="42" customHeight="1">
      <c r="A75" s="14" t="s">
        <v>74</v>
      </c>
      <c r="B75" s="15"/>
      <c r="C75" s="15"/>
      <c r="D75" s="16"/>
      <c r="E75" s="17" t="s">
        <v>13</v>
      </c>
      <c r="F75" s="18">
        <v>1</v>
      </c>
      <c r="G75" s="25"/>
      <c r="H75" s="20"/>
      <c r="I75" s="21">
        <v>66</v>
      </c>
      <c r="J75" s="21">
        <v>220</v>
      </c>
    </row>
    <row r="76" ht="42" customHeight="1">
      <c r="A76" s="14" t="s">
        <v>75</v>
      </c>
      <c r="B76" s="15"/>
      <c r="C76" s="15"/>
      <c r="D76" s="16"/>
      <c r="E76" s="17" t="s">
        <v>13</v>
      </c>
      <c r="F76" s="18">
        <v>1</v>
      </c>
      <c r="G76" s="19">
        <f>+G10+G75</f>
        <v>0</v>
      </c>
      <c r="H76" s="20"/>
      <c r="I76" s="21">
        <v>67</v>
      </c>
      <c r="J76" s="21">
        <v>30</v>
      </c>
    </row>
    <row r="77" ht="42" customHeight="1">
      <c r="A77" s="26" t="s">
        <v>76</v>
      </c>
      <c r="B77" s="27"/>
      <c r="C77" s="27"/>
      <c r="D77" s="28"/>
      <c r="E77" s="29" t="s">
        <v>77</v>
      </c>
      <c r="F77" s="30" t="s">
        <v>77</v>
      </c>
      <c r="G77" s="31">
        <f>G76</f>
        <v>0</v>
      </c>
      <c r="I77" s="32">
        <v>68</v>
      </c>
      <c r="J77" s="32">
        <v>90</v>
      </c>
    </row>
    <row r="78" ht="42" customHeight="1"/>
    <row r="79" ht="42" customHeight="1"/>
  </sheetData>
  <sheetProtection sheet="1" objects="1" scenarios="1" spinCount="100000" saltValue="PY7vhbew3ZQOoRiSuPZeJ6EIKDBKPdC1b/oGSoGyKYwQ1/kfsPxlFmjMMvWdq01UyjTfeZoiizu5k8cFsnMGNA==" hashValue="JgnaKB/x3E8Nc/WnOHs8V+Qy7qI/sKUEsvYJXStmXPAfV9QXaJgyYDfJeyVXbK652HROpwpIx2iQWKvGfjrw8g==" algorithmName="SHA-512" password="FD80"/>
  <mergeCells count="46">
    <mergeCell ref="A77:D7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6:D16"/>
    <mergeCell ref="B20:D20"/>
    <mergeCell ref="C21:D21"/>
    <mergeCell ref="C23:D23"/>
    <mergeCell ref="C27:D27"/>
    <mergeCell ref="B31:D31"/>
    <mergeCell ref="C32:D32"/>
    <mergeCell ref="C34:D34"/>
    <mergeCell ref="C36:D36"/>
    <mergeCell ref="A38:D38"/>
    <mergeCell ref="A39:D39"/>
    <mergeCell ref="A40:D40"/>
    <mergeCell ref="A41:D41"/>
    <mergeCell ref="A42:D42"/>
    <mergeCell ref="B43:D43"/>
    <mergeCell ref="C44:D44"/>
    <mergeCell ref="C47:D47"/>
    <mergeCell ref="C50:D50"/>
    <mergeCell ref="C53:D53"/>
    <mergeCell ref="B55:D55"/>
    <mergeCell ref="C56:D56"/>
    <mergeCell ref="B59:D59"/>
    <mergeCell ref="C60:D60"/>
    <mergeCell ref="C62:D62"/>
    <mergeCell ref="B66:D66"/>
    <mergeCell ref="C67:D67"/>
    <mergeCell ref="A69:D69"/>
    <mergeCell ref="A70:D70"/>
    <mergeCell ref="A71:D71"/>
    <mergeCell ref="A72:D72"/>
    <mergeCell ref="A73:D73"/>
    <mergeCell ref="A74:D74"/>
    <mergeCell ref="A75:D75"/>
    <mergeCell ref="A76:D7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harada takuya</cp:lastModifiedBy>
  <cp:lastPrinted>2020-10-12T05:07:54Z</cp:lastPrinted>
  <dcterms:created xsi:type="dcterms:W3CDTF">2014-01-09T08:55:00Z</dcterms:created>
  <dcterms:modified xsi:type="dcterms:W3CDTF">2026-01-06T07:32:34Z</dcterms:modified>
</cp:coreProperties>
</file>